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521DF1F-B99C-43A8-8E49-646825334B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2" r:id="rId1"/>
    <sheet name="Working" sheetId="1" r:id="rId2"/>
  </sheets>
  <definedNames>
    <definedName name="_xlnm.Print_Area" localSheetId="1">Working!$B$3:$G$56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D7" i="2"/>
  <c r="D6" i="2"/>
  <c r="D5" i="2"/>
  <c r="D10" i="2" s="1"/>
  <c r="G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" i="1"/>
  <c r="F4" i="1"/>
  <c r="I4" i="1" s="1"/>
  <c r="E5" i="1"/>
  <c r="E6" i="1" s="1"/>
  <c r="D53" i="1"/>
  <c r="J4" i="1" l="1"/>
  <c r="E7" i="1"/>
  <c r="G6" i="1"/>
  <c r="H6" i="1" s="1"/>
  <c r="F53" i="1"/>
  <c r="H5" i="1"/>
  <c r="G4" i="1"/>
  <c r="H4" i="1" s="1"/>
  <c r="I5" i="1"/>
  <c r="J5" i="1" s="1"/>
  <c r="I6" i="1"/>
  <c r="J6" i="1" s="1"/>
  <c r="I7" i="1" l="1"/>
  <c r="J7" i="1" s="1"/>
  <c r="G7" i="1"/>
  <c r="H7" i="1" s="1"/>
  <c r="E8" i="1"/>
  <c r="E9" i="1" l="1"/>
  <c r="G8" i="1"/>
  <c r="H8" i="1" s="1"/>
  <c r="I8" i="1"/>
  <c r="J8" i="1" l="1"/>
  <c r="E10" i="1"/>
  <c r="G9" i="1"/>
  <c r="H9" i="1" s="1"/>
  <c r="I9" i="1"/>
  <c r="J9" i="1" s="1"/>
  <c r="E11" i="1" l="1"/>
  <c r="G10" i="1"/>
  <c r="H10" i="1" s="1"/>
  <c r="I10" i="1"/>
  <c r="J10" i="1" s="1"/>
  <c r="E12" i="1" l="1"/>
  <c r="I11" i="1"/>
  <c r="J11" i="1" s="1"/>
  <c r="G11" i="1"/>
  <c r="H11" i="1" s="1"/>
  <c r="E13" i="1" l="1"/>
  <c r="G12" i="1"/>
  <c r="H12" i="1" s="1"/>
  <c r="I12" i="1"/>
  <c r="J12" i="1" s="1"/>
  <c r="E14" i="1" l="1"/>
  <c r="I13" i="1"/>
  <c r="J13" i="1" s="1"/>
  <c r="G13" i="1"/>
  <c r="H13" i="1" l="1"/>
  <c r="E15" i="1"/>
  <c r="I14" i="1"/>
  <c r="J14" i="1" s="1"/>
  <c r="G14" i="1"/>
  <c r="H14" i="1" s="1"/>
  <c r="E16" i="1" l="1"/>
  <c r="I15" i="1"/>
  <c r="J15" i="1" s="1"/>
  <c r="G15" i="1"/>
  <c r="H15" i="1" s="1"/>
  <c r="E17" i="1" l="1"/>
  <c r="I16" i="1"/>
  <c r="J16" i="1" s="1"/>
  <c r="G16" i="1"/>
  <c r="H16" i="1" l="1"/>
  <c r="E18" i="1"/>
  <c r="G17" i="1"/>
  <c r="H17" i="1" s="1"/>
  <c r="I17" i="1"/>
  <c r="J17" i="1" s="1"/>
  <c r="E19" i="1" l="1"/>
  <c r="I18" i="1"/>
  <c r="J18" i="1" s="1"/>
  <c r="G18" i="1"/>
  <c r="H18" i="1" s="1"/>
  <c r="E20" i="1" l="1"/>
  <c r="I19" i="1"/>
  <c r="J19" i="1" s="1"/>
  <c r="G19" i="1"/>
  <c r="H19" i="1" l="1"/>
  <c r="E21" i="1"/>
  <c r="G20" i="1"/>
  <c r="H20" i="1" s="1"/>
  <c r="I20" i="1"/>
  <c r="J20" i="1" s="1"/>
  <c r="E22" i="1" l="1"/>
  <c r="I21" i="1"/>
  <c r="J21" i="1" s="1"/>
  <c r="G21" i="1"/>
  <c r="H21" i="1" s="1"/>
  <c r="E23" i="1" l="1"/>
  <c r="I22" i="1"/>
  <c r="J22" i="1" s="1"/>
  <c r="G22" i="1"/>
  <c r="H22" i="1" s="1"/>
  <c r="E24" i="1" l="1"/>
  <c r="I23" i="1"/>
  <c r="J23" i="1" s="1"/>
  <c r="G23" i="1"/>
  <c r="H23" i="1" s="1"/>
  <c r="E25" i="1" l="1"/>
  <c r="I24" i="1"/>
  <c r="J24" i="1" s="1"/>
  <c r="G24" i="1"/>
  <c r="H24" i="1" s="1"/>
  <c r="E26" i="1" l="1"/>
  <c r="G25" i="1"/>
  <c r="H25" i="1" s="1"/>
  <c r="I25" i="1"/>
  <c r="J25" i="1" s="1"/>
  <c r="E27" i="1" l="1"/>
  <c r="I26" i="1"/>
  <c r="J26" i="1" s="1"/>
  <c r="G26" i="1"/>
  <c r="H26" i="1" s="1"/>
  <c r="E28" i="1" l="1"/>
  <c r="G27" i="1"/>
  <c r="H27" i="1" s="1"/>
  <c r="I27" i="1"/>
  <c r="J27" i="1" s="1"/>
  <c r="E29" i="1" l="1"/>
  <c r="G28" i="1"/>
  <c r="H28" i="1" s="1"/>
  <c r="I28" i="1"/>
  <c r="J28" i="1" s="1"/>
  <c r="E30" i="1" l="1"/>
  <c r="G29" i="1"/>
  <c r="H29" i="1" s="1"/>
  <c r="I29" i="1"/>
  <c r="J29" i="1" s="1"/>
  <c r="E31" i="1" l="1"/>
  <c r="G30" i="1"/>
  <c r="H30" i="1" s="1"/>
  <c r="I30" i="1"/>
  <c r="J30" i="1" s="1"/>
  <c r="E32" i="1" l="1"/>
  <c r="G31" i="1"/>
  <c r="H31" i="1" s="1"/>
  <c r="I31" i="1"/>
  <c r="J31" i="1" s="1"/>
  <c r="E33" i="1" l="1"/>
  <c r="I32" i="1"/>
  <c r="J32" i="1" s="1"/>
  <c r="G32" i="1"/>
  <c r="H32" i="1" s="1"/>
  <c r="E34" i="1" l="1"/>
  <c r="I33" i="1"/>
  <c r="J33" i="1" s="1"/>
  <c r="G33" i="1"/>
  <c r="H33" i="1" s="1"/>
  <c r="E35" i="1" l="1"/>
  <c r="I34" i="1"/>
  <c r="J34" i="1" s="1"/>
  <c r="G34" i="1"/>
  <c r="H34" i="1" s="1"/>
  <c r="E36" i="1" l="1"/>
  <c r="G35" i="1"/>
  <c r="H35" i="1" s="1"/>
  <c r="I35" i="1"/>
  <c r="J35" i="1" s="1"/>
  <c r="E37" i="1" l="1"/>
  <c r="I36" i="1"/>
  <c r="J36" i="1" s="1"/>
  <c r="G36" i="1"/>
  <c r="H36" i="1" s="1"/>
  <c r="E38" i="1" l="1"/>
  <c r="I37" i="1"/>
  <c r="J37" i="1" s="1"/>
  <c r="G37" i="1"/>
  <c r="H37" i="1" s="1"/>
  <c r="E39" i="1" l="1"/>
  <c r="I38" i="1"/>
  <c r="J38" i="1" s="1"/>
  <c r="G38" i="1"/>
  <c r="H38" i="1" s="1"/>
  <c r="E40" i="1" l="1"/>
  <c r="G39" i="1"/>
  <c r="H39" i="1" s="1"/>
  <c r="I39" i="1"/>
  <c r="J39" i="1" s="1"/>
  <c r="E41" i="1" l="1"/>
  <c r="I40" i="1"/>
  <c r="J40" i="1" s="1"/>
  <c r="G40" i="1"/>
  <c r="H40" i="1" s="1"/>
  <c r="E42" i="1" l="1"/>
  <c r="G41" i="1"/>
  <c r="H41" i="1" s="1"/>
  <c r="I41" i="1"/>
  <c r="J41" i="1" s="1"/>
  <c r="E43" i="1" l="1"/>
  <c r="G42" i="1"/>
  <c r="H42" i="1" s="1"/>
  <c r="I42" i="1"/>
  <c r="J42" i="1" s="1"/>
  <c r="E44" i="1" l="1"/>
  <c r="G43" i="1"/>
  <c r="H43" i="1" s="1"/>
  <c r="I43" i="1"/>
  <c r="J43" i="1" s="1"/>
  <c r="E45" i="1" l="1"/>
  <c r="G44" i="1"/>
  <c r="H44" i="1" s="1"/>
  <c r="I44" i="1"/>
  <c r="J44" i="1" s="1"/>
  <c r="E46" i="1" l="1"/>
  <c r="G45" i="1"/>
  <c r="H45" i="1" s="1"/>
  <c r="I45" i="1"/>
  <c r="J45" i="1" s="1"/>
  <c r="E47" i="1" l="1"/>
  <c r="I46" i="1"/>
  <c r="J46" i="1" s="1"/>
  <c r="G46" i="1"/>
  <c r="H46" i="1" s="1"/>
  <c r="E48" i="1" l="1"/>
  <c r="I47" i="1"/>
  <c r="J47" i="1" s="1"/>
  <c r="G47" i="1"/>
  <c r="H47" i="1" s="1"/>
  <c r="E49" i="1" l="1"/>
  <c r="I48" i="1"/>
  <c r="J48" i="1" s="1"/>
  <c r="G48" i="1"/>
  <c r="H48" i="1" s="1"/>
  <c r="E50" i="1" l="1"/>
  <c r="G49" i="1"/>
  <c r="H49" i="1" s="1"/>
  <c r="I49" i="1"/>
  <c r="J49" i="1" s="1"/>
  <c r="E51" i="1" l="1"/>
  <c r="I50" i="1"/>
  <c r="J50" i="1" s="1"/>
  <c r="G50" i="1"/>
  <c r="H50" i="1" s="1"/>
  <c r="E52" i="1" l="1"/>
  <c r="G51" i="1"/>
  <c r="H51" i="1" s="1"/>
  <c r="I51" i="1"/>
  <c r="J51" i="1" s="1"/>
  <c r="I52" i="1" l="1"/>
  <c r="G52" i="1"/>
  <c r="E53" i="1"/>
  <c r="H52" i="1" l="1"/>
  <c r="H53" i="1" s="1"/>
  <c r="G53" i="1"/>
  <c r="J52" i="1"/>
  <c r="J53" i="1" s="1"/>
  <c r="I53" i="1"/>
</calcChain>
</file>

<file path=xl/sharedStrings.xml><?xml version="1.0" encoding="utf-8"?>
<sst xmlns="http://schemas.openxmlformats.org/spreadsheetml/2006/main" count="27" uniqueCount="19">
  <si>
    <t xml:space="preserve"> </t>
  </si>
  <si>
    <t>LPS Receipt</t>
  </si>
  <si>
    <t>Outstanding</t>
  </si>
  <si>
    <t>Day Delay</t>
  </si>
  <si>
    <t>Int. in Cr.</t>
  </si>
  <si>
    <t>Int. in Rs.</t>
  </si>
  <si>
    <t>Dt. Of receipt</t>
  </si>
  <si>
    <t>Installment No.</t>
  </si>
  <si>
    <t>Rate of Interest - 10.40%</t>
  </si>
  <si>
    <t>Total</t>
  </si>
  <si>
    <t>S. No.</t>
  </si>
  <si>
    <t>FY</t>
  </si>
  <si>
    <t>FY 2022-23</t>
  </si>
  <si>
    <t>FY 2023-24</t>
  </si>
  <si>
    <t>FY 2024-25</t>
  </si>
  <si>
    <t>FY 2025-26</t>
  </si>
  <si>
    <t>FY 2026-27</t>
  </si>
  <si>
    <t>Summary of Loss of Interest on Liquidation of arrears of Rs.13801 Cr</t>
  </si>
  <si>
    <t>Loss of Interest  (in Cr.)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</si>
</sst>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vertical="center"/>
    </xf>
    <xf numFmtId="43" fontId="1" fillId="0" borderId="1" xfId="0" applyNumberFormat="1" applyFont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10"/>
  <sheetViews>
    <sheetView showGridLines="0" tabSelected="1" workbookViewId="0">
      <selection activeCell="D6" sqref="D6"/>
    </sheetView>
  </sheetViews>
  <sheetFormatPr defaultRowHeight="14.5" x14ac:dyDescent="0.35"/>
  <cols>
    <col min="3" max="3" width="9.81640625" bestFit="1" customWidth="1"/>
    <col min="4" max="4" width="21.453125" bestFit="1" customWidth="1"/>
  </cols>
  <sheetData>
    <row r="3" spans="2:4" x14ac:dyDescent="0.35">
      <c r="B3" s="1" t="s">
        <v>17</v>
      </c>
    </row>
    <row r="4" spans="2:4" x14ac:dyDescent="0.35">
      <c r="B4" s="23" t="s">
        <v>10</v>
      </c>
      <c r="C4" s="23" t="s">
        <v>11</v>
      </c>
      <c r="D4" s="23" t="s">
        <v>18</v>
      </c>
    </row>
    <row r="5" spans="2:4" x14ac:dyDescent="0.35">
      <c r="B5" s="24">
        <v>1</v>
      </c>
      <c r="C5" s="24" t="s">
        <v>12</v>
      </c>
      <c r="D5" s="25">
        <f>SUM(Working!G4:G12)</f>
        <v>1114.0812572054795</v>
      </c>
    </row>
    <row r="6" spans="2:4" x14ac:dyDescent="0.35">
      <c r="B6" s="24">
        <v>2</v>
      </c>
      <c r="C6" s="24" t="s">
        <v>13</v>
      </c>
      <c r="D6" s="25">
        <f>SUM(Working!G13:G24)</f>
        <v>1003.9595097285719</v>
      </c>
    </row>
    <row r="7" spans="2:4" x14ac:dyDescent="0.35">
      <c r="B7" s="24">
        <v>3</v>
      </c>
      <c r="C7" s="24" t="s">
        <v>14</v>
      </c>
      <c r="D7" s="25">
        <f>SUM(Working!G25:G36)</f>
        <v>641.93414380118156</v>
      </c>
    </row>
    <row r="8" spans="2:4" x14ac:dyDescent="0.35">
      <c r="B8" s="24">
        <v>4</v>
      </c>
      <c r="C8" s="24" t="s">
        <v>15</v>
      </c>
      <c r="D8" s="25">
        <f>SUM(Working!G37:G48)</f>
        <v>284.52449928766976</v>
      </c>
    </row>
    <row r="9" spans="2:4" x14ac:dyDescent="0.35">
      <c r="B9" s="24">
        <v>5</v>
      </c>
      <c r="C9" s="24" t="s">
        <v>16</v>
      </c>
      <c r="D9" s="25">
        <f>SUM(Working!G49:G52)</f>
        <v>14.911115397259906</v>
      </c>
    </row>
    <row r="10" spans="2:4" x14ac:dyDescent="0.35">
      <c r="B10" s="23"/>
      <c r="C10" s="23" t="s">
        <v>9</v>
      </c>
      <c r="D10" s="26">
        <f>SUM(D5:D9)</f>
        <v>3059.4105254201622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showGridLines="0" workbookViewId="0"/>
  </sheetViews>
  <sheetFormatPr defaultRowHeight="14.5" x14ac:dyDescent="0.35"/>
  <cols>
    <col min="1" max="1" width="1.26953125" bestFit="1" customWidth="1"/>
    <col min="2" max="2" width="21.453125" style="3" bestFit="1" customWidth="1"/>
    <col min="3" max="3" width="12.08984375" style="3" bestFit="1" customWidth="1"/>
    <col min="4" max="4" width="10.26953125" style="4" bestFit="1" customWidth="1"/>
    <col min="5" max="5" width="11.1796875" style="4" bestFit="1" customWidth="1"/>
    <col min="6" max="6" width="5.453125" style="12" bestFit="1" customWidth="1"/>
    <col min="7" max="7" width="8.81640625" style="3" bestFit="1" customWidth="1"/>
    <col min="8" max="8" width="15" style="12" bestFit="1" customWidth="1"/>
    <col min="9" max="9" width="8.81640625" style="3" bestFit="1" customWidth="1"/>
    <col min="10" max="10" width="17.6328125" style="12" bestFit="1" customWidth="1"/>
  </cols>
  <sheetData>
    <row r="1" spans="1:10" x14ac:dyDescent="0.35">
      <c r="A1" t="s">
        <v>0</v>
      </c>
      <c r="B1" s="3" t="s">
        <v>0</v>
      </c>
      <c r="C1" s="3" t="s">
        <v>0</v>
      </c>
      <c r="D1" s="4" t="s">
        <v>0</v>
      </c>
    </row>
    <row r="3" spans="1:10" s="1" customFormat="1" ht="43.5" x14ac:dyDescent="0.35">
      <c r="B3" s="5" t="s">
        <v>7</v>
      </c>
      <c r="C3" s="6" t="s">
        <v>6</v>
      </c>
      <c r="D3" s="7" t="s">
        <v>1</v>
      </c>
      <c r="E3" s="7" t="s">
        <v>2</v>
      </c>
      <c r="F3" s="15" t="s">
        <v>3</v>
      </c>
      <c r="G3" s="6" t="s">
        <v>4</v>
      </c>
      <c r="H3" s="13" t="s">
        <v>5</v>
      </c>
      <c r="I3" s="6" t="s">
        <v>4</v>
      </c>
      <c r="J3" s="6" t="s">
        <v>5</v>
      </c>
    </row>
    <row r="4" spans="1:10" x14ac:dyDescent="0.35">
      <c r="B4" s="8" t="s">
        <v>0</v>
      </c>
      <c r="C4" s="9">
        <v>44715</v>
      </c>
      <c r="D4" s="10" t="s">
        <v>0</v>
      </c>
      <c r="E4" s="10">
        <v>13801</v>
      </c>
      <c r="F4" s="14">
        <f>C5-C4</f>
        <v>63</v>
      </c>
      <c r="G4" s="16">
        <f>E4*10.4%*F4/365</f>
        <v>247.73740273972604</v>
      </c>
      <c r="H4" s="19">
        <f>G4*10000000</f>
        <v>2477374027.3972602</v>
      </c>
      <c r="I4" s="16">
        <f>E4*10.4%*F4/365</f>
        <v>247.73740273972604</v>
      </c>
      <c r="J4" s="16">
        <f>I4*10000000</f>
        <v>2477374027.3972602</v>
      </c>
    </row>
    <row r="5" spans="1:10" x14ac:dyDescent="0.35">
      <c r="B5" s="8">
        <v>1</v>
      </c>
      <c r="C5" s="9">
        <v>44778</v>
      </c>
      <c r="D5" s="10">
        <v>287.52</v>
      </c>
      <c r="E5" s="10">
        <f>E4-D5</f>
        <v>13513.48</v>
      </c>
      <c r="F5" s="14">
        <f t="shared" ref="F5:F51" si="0">C6-C5</f>
        <v>31</v>
      </c>
      <c r="G5" s="16">
        <f>E5*10.4%*F5/365</f>
        <v>119.36290279452056</v>
      </c>
      <c r="H5" s="19">
        <f t="shared" ref="H5:H52" si="1">G5*10000000</f>
        <v>1193629027.9452057</v>
      </c>
      <c r="I5" s="16">
        <f t="shared" ref="I5:I52" si="2">E5*10.4%*F5/365</f>
        <v>119.36290279452056</v>
      </c>
      <c r="J5" s="16">
        <f t="shared" ref="J5:J52" si="3">I5*10000000</f>
        <v>1193629027.9452057</v>
      </c>
    </row>
    <row r="6" spans="1:10" x14ac:dyDescent="0.35">
      <c r="B6" s="8">
        <v>2</v>
      </c>
      <c r="C6" s="9">
        <v>44809</v>
      </c>
      <c r="D6" s="10">
        <v>287.52</v>
      </c>
      <c r="E6" s="10">
        <f t="shared" ref="E6:E52" si="4">E5-D6</f>
        <v>13225.96</v>
      </c>
      <c r="F6" s="14">
        <f t="shared" si="0"/>
        <v>30</v>
      </c>
      <c r="G6" s="16">
        <f t="shared" ref="G6:G52" si="5">E6*10.4%*F6/365</f>
        <v>113.05478136986301</v>
      </c>
      <c r="H6" s="19">
        <f t="shared" si="1"/>
        <v>1130547813.6986301</v>
      </c>
      <c r="I6" s="16">
        <f t="shared" si="2"/>
        <v>113.05478136986301</v>
      </c>
      <c r="J6" s="16">
        <f t="shared" si="3"/>
        <v>1130547813.6986301</v>
      </c>
    </row>
    <row r="7" spans="1:10" x14ac:dyDescent="0.35">
      <c r="B7" s="8">
        <v>3</v>
      </c>
      <c r="C7" s="9">
        <v>44839</v>
      </c>
      <c r="D7" s="10">
        <v>287.52</v>
      </c>
      <c r="E7" s="10">
        <f t="shared" si="4"/>
        <v>12938.439999999999</v>
      </c>
      <c r="F7" s="14">
        <f t="shared" si="0"/>
        <v>31</v>
      </c>
      <c r="G7" s="16">
        <f t="shared" si="5"/>
        <v>114.28364536986301</v>
      </c>
      <c r="H7" s="19">
        <f t="shared" si="1"/>
        <v>1142836453.6986301</v>
      </c>
      <c r="I7" s="16">
        <f t="shared" si="2"/>
        <v>114.28364536986301</v>
      </c>
      <c r="J7" s="16">
        <f t="shared" si="3"/>
        <v>1142836453.6986301</v>
      </c>
    </row>
    <row r="8" spans="1:10" x14ac:dyDescent="0.35">
      <c r="B8" s="8">
        <v>4</v>
      </c>
      <c r="C8" s="9">
        <v>44870</v>
      </c>
      <c r="D8" s="10">
        <v>287.52</v>
      </c>
      <c r="E8" s="10">
        <f t="shared" si="4"/>
        <v>12650.919999999998</v>
      </c>
      <c r="F8" s="14">
        <f t="shared" si="0"/>
        <v>30</v>
      </c>
      <c r="G8" s="16">
        <f t="shared" si="5"/>
        <v>108.13937095890411</v>
      </c>
      <c r="H8" s="19">
        <f t="shared" si="1"/>
        <v>1081393709.589041</v>
      </c>
      <c r="I8" s="16">
        <f t="shared" si="2"/>
        <v>108.13937095890411</v>
      </c>
      <c r="J8" s="16">
        <f t="shared" si="3"/>
        <v>1081393709.589041</v>
      </c>
    </row>
    <row r="9" spans="1:10" x14ac:dyDescent="0.35">
      <c r="B9" s="8">
        <v>5</v>
      </c>
      <c r="C9" s="9">
        <v>44900</v>
      </c>
      <c r="D9" s="10">
        <v>287.52</v>
      </c>
      <c r="E9" s="10">
        <f t="shared" si="4"/>
        <v>12363.399999999998</v>
      </c>
      <c r="F9" s="14">
        <f t="shared" si="0"/>
        <v>31</v>
      </c>
      <c r="G9" s="16">
        <f t="shared" si="5"/>
        <v>109.20438794520548</v>
      </c>
      <c r="H9" s="19">
        <f t="shared" si="1"/>
        <v>1092043879.4520547</v>
      </c>
      <c r="I9" s="16">
        <f t="shared" si="2"/>
        <v>109.20438794520548</v>
      </c>
      <c r="J9" s="16">
        <f t="shared" si="3"/>
        <v>1092043879.4520547</v>
      </c>
    </row>
    <row r="10" spans="1:10" x14ac:dyDescent="0.35">
      <c r="B10" s="8">
        <v>6</v>
      </c>
      <c r="C10" s="9">
        <v>44931</v>
      </c>
      <c r="D10" s="10">
        <v>287.52</v>
      </c>
      <c r="E10" s="10">
        <f t="shared" si="4"/>
        <v>12075.879999999997</v>
      </c>
      <c r="F10" s="14">
        <f t="shared" si="0"/>
        <v>31</v>
      </c>
      <c r="G10" s="16">
        <f t="shared" si="5"/>
        <v>106.6647592328767</v>
      </c>
      <c r="H10" s="19">
        <f t="shared" si="1"/>
        <v>1066647592.3287671</v>
      </c>
      <c r="I10" s="16">
        <f t="shared" si="2"/>
        <v>106.6647592328767</v>
      </c>
      <c r="J10" s="16">
        <f t="shared" si="3"/>
        <v>1066647592.3287671</v>
      </c>
    </row>
    <row r="11" spans="1:10" x14ac:dyDescent="0.35">
      <c r="B11" s="8">
        <v>7</v>
      </c>
      <c r="C11" s="9">
        <v>44962</v>
      </c>
      <c r="D11" s="10">
        <v>287.52</v>
      </c>
      <c r="E11" s="10">
        <f t="shared" si="4"/>
        <v>11788.359999999997</v>
      </c>
      <c r="F11" s="14">
        <f t="shared" si="0"/>
        <v>28</v>
      </c>
      <c r="G11" s="16">
        <f t="shared" si="5"/>
        <v>94.048504986301367</v>
      </c>
      <c r="H11" s="19">
        <f t="shared" si="1"/>
        <v>940485049.86301363</v>
      </c>
      <c r="I11" s="16">
        <f t="shared" si="2"/>
        <v>94.048504986301367</v>
      </c>
      <c r="J11" s="16">
        <f t="shared" si="3"/>
        <v>940485049.86301363</v>
      </c>
    </row>
    <row r="12" spans="1:10" x14ac:dyDescent="0.35">
      <c r="B12" s="8">
        <v>8</v>
      </c>
      <c r="C12" s="9">
        <v>44990</v>
      </c>
      <c r="D12" s="10">
        <v>287.52</v>
      </c>
      <c r="E12" s="10">
        <f t="shared" si="4"/>
        <v>11500.839999999997</v>
      </c>
      <c r="F12" s="14">
        <f t="shared" si="0"/>
        <v>31</v>
      </c>
      <c r="G12" s="16">
        <f t="shared" si="5"/>
        <v>101.58550180821916</v>
      </c>
      <c r="H12" s="19">
        <f t="shared" si="1"/>
        <v>1015855018.0821916</v>
      </c>
      <c r="I12" s="16">
        <f t="shared" si="2"/>
        <v>101.58550180821916</v>
      </c>
      <c r="J12" s="16">
        <f t="shared" si="3"/>
        <v>1015855018.0821916</v>
      </c>
    </row>
    <row r="13" spans="1:10" x14ac:dyDescent="0.35">
      <c r="B13" s="8">
        <v>9</v>
      </c>
      <c r="C13" s="9">
        <v>45021</v>
      </c>
      <c r="D13" s="10">
        <v>287.52</v>
      </c>
      <c r="E13" s="10">
        <f t="shared" si="4"/>
        <v>11213.319999999996</v>
      </c>
      <c r="F13" s="14">
        <f t="shared" si="0"/>
        <v>30</v>
      </c>
      <c r="G13" s="16">
        <f t="shared" si="5"/>
        <v>95.850844931506828</v>
      </c>
      <c r="H13" s="19">
        <f t="shared" si="1"/>
        <v>958508449.31506824</v>
      </c>
      <c r="I13" s="16">
        <f t="shared" si="2"/>
        <v>95.850844931506828</v>
      </c>
      <c r="J13" s="16">
        <f t="shared" si="3"/>
        <v>958508449.31506824</v>
      </c>
    </row>
    <row r="14" spans="1:10" x14ac:dyDescent="0.35">
      <c r="B14" s="8">
        <v>10</v>
      </c>
      <c r="C14" s="9">
        <v>45051</v>
      </c>
      <c r="D14" s="10">
        <v>287.52</v>
      </c>
      <c r="E14" s="10">
        <f t="shared" si="4"/>
        <v>10925.799999999996</v>
      </c>
      <c r="F14" s="14">
        <f t="shared" si="0"/>
        <v>31</v>
      </c>
      <c r="G14" s="16">
        <f t="shared" si="5"/>
        <v>96.506244383561622</v>
      </c>
      <c r="H14" s="19">
        <f t="shared" si="1"/>
        <v>965062443.83561623</v>
      </c>
      <c r="I14" s="16">
        <f t="shared" si="2"/>
        <v>96.506244383561622</v>
      </c>
      <c r="J14" s="16">
        <f t="shared" si="3"/>
        <v>965062443.83561623</v>
      </c>
    </row>
    <row r="15" spans="1:10" x14ac:dyDescent="0.35">
      <c r="B15" s="8">
        <v>11</v>
      </c>
      <c r="C15" s="9">
        <v>45082</v>
      </c>
      <c r="D15" s="10">
        <v>287.52</v>
      </c>
      <c r="E15" s="10">
        <f t="shared" si="4"/>
        <v>10638.279999999995</v>
      </c>
      <c r="F15" s="14">
        <f t="shared" si="0"/>
        <v>30</v>
      </c>
      <c r="G15" s="16">
        <f t="shared" si="5"/>
        <v>90.935434520547915</v>
      </c>
      <c r="H15" s="19">
        <f t="shared" si="1"/>
        <v>909354345.20547915</v>
      </c>
      <c r="I15" s="16">
        <f t="shared" si="2"/>
        <v>90.935434520547915</v>
      </c>
      <c r="J15" s="16">
        <f t="shared" si="3"/>
        <v>909354345.20547915</v>
      </c>
    </row>
    <row r="16" spans="1:10" x14ac:dyDescent="0.35">
      <c r="B16" s="8">
        <v>12</v>
      </c>
      <c r="C16" s="9">
        <v>45112</v>
      </c>
      <c r="D16" s="10">
        <v>287.52</v>
      </c>
      <c r="E16" s="10">
        <f t="shared" si="4"/>
        <v>10350.759999999995</v>
      </c>
      <c r="F16" s="14">
        <f t="shared" si="0"/>
        <v>31</v>
      </c>
      <c r="G16" s="16">
        <f t="shared" si="5"/>
        <v>91.426986958904067</v>
      </c>
      <c r="H16" s="19">
        <f t="shared" si="1"/>
        <v>914269869.58904064</v>
      </c>
      <c r="I16" s="16">
        <f t="shared" si="2"/>
        <v>91.426986958904067</v>
      </c>
      <c r="J16" s="16">
        <f t="shared" si="3"/>
        <v>914269869.58904064</v>
      </c>
    </row>
    <row r="17" spans="2:10" x14ac:dyDescent="0.35">
      <c r="B17" s="8">
        <v>13</v>
      </c>
      <c r="C17" s="9">
        <v>45143</v>
      </c>
      <c r="D17" s="10">
        <v>287.52</v>
      </c>
      <c r="E17" s="10">
        <f t="shared" si="4"/>
        <v>10063.239999999994</v>
      </c>
      <c r="F17" s="14">
        <f t="shared" si="0"/>
        <v>31</v>
      </c>
      <c r="G17" s="16">
        <f t="shared" si="5"/>
        <v>88.887358246575289</v>
      </c>
      <c r="H17" s="19">
        <f t="shared" si="1"/>
        <v>888873582.46575284</v>
      </c>
      <c r="I17" s="16">
        <f t="shared" si="2"/>
        <v>88.887358246575289</v>
      </c>
      <c r="J17" s="16">
        <f t="shared" si="3"/>
        <v>888873582.46575284</v>
      </c>
    </row>
    <row r="18" spans="2:10" x14ac:dyDescent="0.35">
      <c r="B18" s="8">
        <v>14</v>
      </c>
      <c r="C18" s="9">
        <v>45174</v>
      </c>
      <c r="D18" s="10">
        <v>287.52</v>
      </c>
      <c r="E18" s="10">
        <f t="shared" si="4"/>
        <v>9775.7199999999939</v>
      </c>
      <c r="F18" s="14">
        <f t="shared" si="0"/>
        <v>30</v>
      </c>
      <c r="G18" s="16">
        <f t="shared" si="5"/>
        <v>83.562318904109546</v>
      </c>
      <c r="H18" s="19">
        <f t="shared" si="1"/>
        <v>835623189.0410955</v>
      </c>
      <c r="I18" s="16">
        <f t="shared" si="2"/>
        <v>83.562318904109546</v>
      </c>
      <c r="J18" s="16">
        <f t="shared" si="3"/>
        <v>835623189.0410955</v>
      </c>
    </row>
    <row r="19" spans="2:10" x14ac:dyDescent="0.35">
      <c r="B19" s="8">
        <v>15</v>
      </c>
      <c r="C19" s="9">
        <v>45204</v>
      </c>
      <c r="D19" s="10">
        <v>287.52</v>
      </c>
      <c r="E19" s="10">
        <f t="shared" si="4"/>
        <v>9488.1999999999935</v>
      </c>
      <c r="F19" s="14">
        <f t="shared" si="0"/>
        <v>31</v>
      </c>
      <c r="G19" s="16">
        <f t="shared" si="5"/>
        <v>83.808100821917762</v>
      </c>
      <c r="H19" s="19">
        <f t="shared" si="1"/>
        <v>838081008.2191776</v>
      </c>
      <c r="I19" s="16">
        <f t="shared" si="2"/>
        <v>83.808100821917762</v>
      </c>
      <c r="J19" s="16">
        <f t="shared" si="3"/>
        <v>838081008.2191776</v>
      </c>
    </row>
    <row r="20" spans="2:10" x14ac:dyDescent="0.35">
      <c r="B20" s="8">
        <v>16</v>
      </c>
      <c r="C20" s="9">
        <v>45235</v>
      </c>
      <c r="D20" s="10">
        <v>287.52</v>
      </c>
      <c r="E20" s="10">
        <f t="shared" si="4"/>
        <v>9200.679999999993</v>
      </c>
      <c r="F20" s="14">
        <f t="shared" si="0"/>
        <v>30</v>
      </c>
      <c r="G20" s="16">
        <f t="shared" si="5"/>
        <v>78.646908493150633</v>
      </c>
      <c r="H20" s="19">
        <f t="shared" si="1"/>
        <v>786469084.93150628</v>
      </c>
      <c r="I20" s="16">
        <f t="shared" si="2"/>
        <v>78.646908493150633</v>
      </c>
      <c r="J20" s="16">
        <f t="shared" si="3"/>
        <v>786469084.93150628</v>
      </c>
    </row>
    <row r="21" spans="2:10" x14ac:dyDescent="0.35">
      <c r="B21" s="8">
        <v>17</v>
      </c>
      <c r="C21" s="9">
        <v>45265</v>
      </c>
      <c r="D21" s="10">
        <v>287.52</v>
      </c>
      <c r="E21" s="10">
        <f t="shared" si="4"/>
        <v>8913.1599999999926</v>
      </c>
      <c r="F21" s="14">
        <f t="shared" si="0"/>
        <v>31</v>
      </c>
      <c r="G21" s="16">
        <f t="shared" si="5"/>
        <v>78.728843397260206</v>
      </c>
      <c r="H21" s="19">
        <f t="shared" si="1"/>
        <v>787288433.97260201</v>
      </c>
      <c r="I21" s="16">
        <f t="shared" si="2"/>
        <v>78.728843397260206</v>
      </c>
      <c r="J21" s="16">
        <f t="shared" si="3"/>
        <v>787288433.97260201</v>
      </c>
    </row>
    <row r="22" spans="2:10" x14ac:dyDescent="0.35">
      <c r="B22" s="8">
        <v>18</v>
      </c>
      <c r="C22" s="27">
        <v>45296</v>
      </c>
      <c r="D22" s="10">
        <v>287.52</v>
      </c>
      <c r="E22" s="10">
        <f t="shared" si="4"/>
        <v>8625.6399999999921</v>
      </c>
      <c r="F22" s="14">
        <f t="shared" si="0"/>
        <v>31</v>
      </c>
      <c r="G22" s="17">
        <f>E22*10.4%*F22/366</f>
        <v>75.981047431693923</v>
      </c>
      <c r="H22" s="20">
        <f t="shared" si="1"/>
        <v>759810474.31693923</v>
      </c>
      <c r="I22" s="16">
        <f t="shared" si="2"/>
        <v>76.189214684931443</v>
      </c>
      <c r="J22" s="16">
        <f t="shared" si="3"/>
        <v>761892146.84931445</v>
      </c>
    </row>
    <row r="23" spans="2:10" x14ac:dyDescent="0.35">
      <c r="B23" s="8">
        <v>19</v>
      </c>
      <c r="C23" s="27">
        <v>45327</v>
      </c>
      <c r="D23" s="10">
        <v>287.52</v>
      </c>
      <c r="E23" s="10">
        <f t="shared" si="4"/>
        <v>8338.1199999999917</v>
      </c>
      <c r="F23" s="14">
        <f t="shared" si="0"/>
        <v>29</v>
      </c>
      <c r="G23" s="17">
        <f t="shared" ref="G23:G33" si="6">E23*10.4%*F23/366</f>
        <v>68.70975387978136</v>
      </c>
      <c r="H23" s="20">
        <f t="shared" si="1"/>
        <v>687097538.79781365</v>
      </c>
      <c r="I23" s="16">
        <f t="shared" si="2"/>
        <v>68.897999780821849</v>
      </c>
      <c r="J23" s="16">
        <f t="shared" si="3"/>
        <v>688979997.80821848</v>
      </c>
    </row>
    <row r="24" spans="2:10" x14ac:dyDescent="0.35">
      <c r="B24" s="8">
        <v>20</v>
      </c>
      <c r="C24" s="27">
        <v>45356</v>
      </c>
      <c r="D24" s="10">
        <v>287.52</v>
      </c>
      <c r="E24" s="10">
        <f t="shared" si="4"/>
        <v>8050.5999999999913</v>
      </c>
      <c r="F24" s="14">
        <f t="shared" si="0"/>
        <v>31</v>
      </c>
      <c r="G24" s="17">
        <f t="shared" si="6"/>
        <v>70.915667759562766</v>
      </c>
      <c r="H24" s="20">
        <f t="shared" si="1"/>
        <v>709156677.59562767</v>
      </c>
      <c r="I24" s="16">
        <f t="shared" si="2"/>
        <v>71.109957260273902</v>
      </c>
      <c r="J24" s="16">
        <f t="shared" si="3"/>
        <v>711099572.60273898</v>
      </c>
    </row>
    <row r="25" spans="2:10" x14ac:dyDescent="0.35">
      <c r="B25" s="8">
        <v>21</v>
      </c>
      <c r="C25" s="27">
        <v>45387</v>
      </c>
      <c r="D25" s="10">
        <v>287.52</v>
      </c>
      <c r="E25" s="10">
        <f t="shared" si="4"/>
        <v>7763.0799999999908</v>
      </c>
      <c r="F25" s="14">
        <f t="shared" si="0"/>
        <v>30</v>
      </c>
      <c r="G25" s="17">
        <f t="shared" si="6"/>
        <v>66.177075409835993</v>
      </c>
      <c r="H25" s="20">
        <f t="shared" si="1"/>
        <v>661770754.09835994</v>
      </c>
      <c r="I25" s="16">
        <f t="shared" si="2"/>
        <v>66.358382465753351</v>
      </c>
      <c r="J25" s="16">
        <f t="shared" si="3"/>
        <v>663583824.65753353</v>
      </c>
    </row>
    <row r="26" spans="2:10" x14ac:dyDescent="0.35">
      <c r="B26" s="8">
        <v>22</v>
      </c>
      <c r="C26" s="27">
        <v>45417</v>
      </c>
      <c r="D26" s="10">
        <v>287.52</v>
      </c>
      <c r="E26" s="10">
        <f t="shared" si="4"/>
        <v>7475.5599999999904</v>
      </c>
      <c r="F26" s="14">
        <f t="shared" si="0"/>
        <v>31</v>
      </c>
      <c r="G26" s="17">
        <f t="shared" si="6"/>
        <v>65.850288087431608</v>
      </c>
      <c r="H26" s="20">
        <f t="shared" si="1"/>
        <v>658502880.8743161</v>
      </c>
      <c r="I26" s="16">
        <f t="shared" si="2"/>
        <v>66.030699835616346</v>
      </c>
      <c r="J26" s="16">
        <f t="shared" si="3"/>
        <v>660306998.3561635</v>
      </c>
    </row>
    <row r="27" spans="2:10" x14ac:dyDescent="0.35">
      <c r="B27" s="8">
        <v>23</v>
      </c>
      <c r="C27" s="27">
        <v>45448</v>
      </c>
      <c r="D27" s="10">
        <v>287.52</v>
      </c>
      <c r="E27" s="10">
        <f t="shared" si="4"/>
        <v>7188.03999999999</v>
      </c>
      <c r="F27" s="14">
        <f t="shared" si="0"/>
        <v>30</v>
      </c>
      <c r="G27" s="17">
        <f t="shared" si="6"/>
        <v>61.275095081967144</v>
      </c>
      <c r="H27" s="20">
        <f t="shared" si="1"/>
        <v>612750950.81967139</v>
      </c>
      <c r="I27" s="16">
        <f t="shared" si="2"/>
        <v>61.442972054794446</v>
      </c>
      <c r="J27" s="16">
        <f t="shared" si="3"/>
        <v>614429720.54794443</v>
      </c>
    </row>
    <row r="28" spans="2:10" x14ac:dyDescent="0.35">
      <c r="B28" s="8">
        <v>24</v>
      </c>
      <c r="C28" s="27">
        <v>45478</v>
      </c>
      <c r="D28" s="10">
        <v>287.52</v>
      </c>
      <c r="E28" s="10">
        <f t="shared" si="4"/>
        <v>6900.5199999999895</v>
      </c>
      <c r="F28" s="14">
        <f t="shared" si="0"/>
        <v>31</v>
      </c>
      <c r="G28" s="17">
        <f t="shared" si="6"/>
        <v>60.784908415300457</v>
      </c>
      <c r="H28" s="20">
        <f t="shared" si="1"/>
        <v>607849084.15300453</v>
      </c>
      <c r="I28" s="16">
        <f t="shared" si="2"/>
        <v>60.951442410958819</v>
      </c>
      <c r="J28" s="16">
        <f t="shared" si="3"/>
        <v>609514424.10958815</v>
      </c>
    </row>
    <row r="29" spans="2:10" x14ac:dyDescent="0.35">
      <c r="B29" s="8">
        <v>25</v>
      </c>
      <c r="C29" s="27">
        <v>45509</v>
      </c>
      <c r="D29" s="10">
        <v>287.52</v>
      </c>
      <c r="E29" s="10">
        <f t="shared" si="4"/>
        <v>6612.9999999999891</v>
      </c>
      <c r="F29" s="14">
        <f t="shared" si="0"/>
        <v>31</v>
      </c>
      <c r="G29" s="17">
        <f t="shared" si="6"/>
        <v>58.252218579234878</v>
      </c>
      <c r="H29" s="20">
        <f t="shared" si="1"/>
        <v>582522185.79234874</v>
      </c>
      <c r="I29" s="16">
        <f t="shared" si="2"/>
        <v>58.411813698630041</v>
      </c>
      <c r="J29" s="16">
        <f t="shared" si="3"/>
        <v>584118136.98630047</v>
      </c>
    </row>
    <row r="30" spans="2:10" x14ac:dyDescent="0.35">
      <c r="B30" s="8">
        <v>26</v>
      </c>
      <c r="C30" s="27">
        <v>45540</v>
      </c>
      <c r="D30" s="10">
        <v>287.52</v>
      </c>
      <c r="E30" s="10">
        <f t="shared" si="4"/>
        <v>6325.4799999999886</v>
      </c>
      <c r="F30" s="14">
        <f t="shared" si="0"/>
        <v>30</v>
      </c>
      <c r="G30" s="17">
        <f t="shared" si="6"/>
        <v>53.92212459016384</v>
      </c>
      <c r="H30" s="20">
        <f t="shared" si="1"/>
        <v>539221245.90163839</v>
      </c>
      <c r="I30" s="16">
        <f t="shared" si="2"/>
        <v>54.069856438356069</v>
      </c>
      <c r="J30" s="16">
        <f t="shared" si="3"/>
        <v>540698564.38356066</v>
      </c>
    </row>
    <row r="31" spans="2:10" x14ac:dyDescent="0.35">
      <c r="B31" s="8">
        <v>27</v>
      </c>
      <c r="C31" s="27">
        <v>45570</v>
      </c>
      <c r="D31" s="10">
        <v>287.52</v>
      </c>
      <c r="E31" s="10">
        <f t="shared" si="4"/>
        <v>6037.9599999999882</v>
      </c>
      <c r="F31" s="14">
        <f t="shared" si="0"/>
        <v>31</v>
      </c>
      <c r="G31" s="17">
        <f t="shared" si="6"/>
        <v>53.186838907103727</v>
      </c>
      <c r="H31" s="20">
        <f t="shared" si="1"/>
        <v>531868389.07103729</v>
      </c>
      <c r="I31" s="16">
        <f t="shared" si="2"/>
        <v>53.332556273972507</v>
      </c>
      <c r="J31" s="16">
        <f t="shared" si="3"/>
        <v>533325562.73972505</v>
      </c>
    </row>
    <row r="32" spans="2:10" x14ac:dyDescent="0.35">
      <c r="B32" s="8">
        <v>28</v>
      </c>
      <c r="C32" s="27">
        <v>45601</v>
      </c>
      <c r="D32" s="10">
        <v>287.52</v>
      </c>
      <c r="E32" s="10">
        <f t="shared" si="4"/>
        <v>5750.4399999999878</v>
      </c>
      <c r="F32" s="14">
        <f t="shared" si="0"/>
        <v>30</v>
      </c>
      <c r="G32" s="17">
        <f t="shared" si="6"/>
        <v>49.020144262294984</v>
      </c>
      <c r="H32" s="20">
        <f t="shared" si="1"/>
        <v>490201442.62294984</v>
      </c>
      <c r="I32" s="16">
        <f t="shared" si="2"/>
        <v>49.154446027397164</v>
      </c>
      <c r="J32" s="16">
        <f t="shared" si="3"/>
        <v>491544460.27397162</v>
      </c>
    </row>
    <row r="33" spans="2:10" x14ac:dyDescent="0.35">
      <c r="B33" s="8">
        <v>29</v>
      </c>
      <c r="C33" s="27">
        <v>45631</v>
      </c>
      <c r="D33" s="10">
        <v>287.52</v>
      </c>
      <c r="E33" s="10">
        <f t="shared" si="4"/>
        <v>5462.9199999999873</v>
      </c>
      <c r="F33" s="14">
        <f t="shared" si="0"/>
        <v>31</v>
      </c>
      <c r="G33" s="17">
        <f t="shared" si="6"/>
        <v>48.121459234972576</v>
      </c>
      <c r="H33" s="20">
        <f t="shared" si="1"/>
        <v>481214592.34972578</v>
      </c>
      <c r="I33" s="16">
        <f t="shared" si="2"/>
        <v>48.253298849314966</v>
      </c>
      <c r="J33" s="16">
        <f t="shared" si="3"/>
        <v>482532988.49314964</v>
      </c>
    </row>
    <row r="34" spans="2:10" x14ac:dyDescent="0.35">
      <c r="B34" s="8">
        <v>30</v>
      </c>
      <c r="C34" s="27">
        <v>45662</v>
      </c>
      <c r="D34" s="10">
        <v>287.52</v>
      </c>
      <c r="E34" s="10">
        <f t="shared" si="4"/>
        <v>5175.3999999999869</v>
      </c>
      <c r="F34" s="14">
        <f t="shared" si="0"/>
        <v>31</v>
      </c>
      <c r="G34" s="16">
        <f>E34*10.4%*F34/365</f>
        <v>45.713670136986195</v>
      </c>
      <c r="H34" s="19">
        <f t="shared" si="1"/>
        <v>457136701.36986196</v>
      </c>
      <c r="I34" s="16">
        <f t="shared" si="2"/>
        <v>45.713670136986195</v>
      </c>
      <c r="J34" s="16">
        <f t="shared" si="3"/>
        <v>457136701.36986196</v>
      </c>
    </row>
    <row r="35" spans="2:10" x14ac:dyDescent="0.35">
      <c r="B35" s="8">
        <v>31</v>
      </c>
      <c r="C35" s="9">
        <v>45693</v>
      </c>
      <c r="D35" s="10">
        <v>287.52</v>
      </c>
      <c r="E35" s="10">
        <f t="shared" si="4"/>
        <v>4887.8799999999865</v>
      </c>
      <c r="F35" s="14">
        <f t="shared" si="0"/>
        <v>28</v>
      </c>
      <c r="G35" s="16">
        <f t="shared" ref="G35:G51" si="7">E35*10.4%*F35/365</f>
        <v>38.995908383561542</v>
      </c>
      <c r="H35" s="19">
        <f t="shared" si="1"/>
        <v>389959083.8356154</v>
      </c>
      <c r="I35" s="16">
        <f t="shared" si="2"/>
        <v>38.995908383561542</v>
      </c>
      <c r="J35" s="16">
        <f t="shared" si="3"/>
        <v>389959083.8356154</v>
      </c>
    </row>
    <row r="36" spans="2:10" x14ac:dyDescent="0.35">
      <c r="B36" s="8">
        <v>32</v>
      </c>
      <c r="C36" s="9">
        <v>45721</v>
      </c>
      <c r="D36" s="10">
        <v>287.52</v>
      </c>
      <c r="E36" s="10">
        <f t="shared" si="4"/>
        <v>4600.359999999986</v>
      </c>
      <c r="F36" s="14">
        <f t="shared" si="0"/>
        <v>31</v>
      </c>
      <c r="G36" s="16">
        <f t="shared" si="7"/>
        <v>40.634412712328654</v>
      </c>
      <c r="H36" s="19">
        <f t="shared" si="1"/>
        <v>406344127.12328655</v>
      </c>
      <c r="I36" s="16">
        <f t="shared" si="2"/>
        <v>40.634412712328654</v>
      </c>
      <c r="J36" s="16">
        <f t="shared" si="3"/>
        <v>406344127.12328655</v>
      </c>
    </row>
    <row r="37" spans="2:10" x14ac:dyDescent="0.35">
      <c r="B37" s="8">
        <v>33</v>
      </c>
      <c r="C37" s="9">
        <v>45752</v>
      </c>
      <c r="D37" s="10">
        <v>287.52</v>
      </c>
      <c r="E37" s="10">
        <f t="shared" si="4"/>
        <v>4312.8399999999856</v>
      </c>
      <c r="F37" s="14">
        <f t="shared" si="0"/>
        <v>30</v>
      </c>
      <c r="G37" s="16">
        <f t="shared" si="7"/>
        <v>36.865919999999882</v>
      </c>
      <c r="H37" s="19">
        <f t="shared" si="1"/>
        <v>368659199.99999881</v>
      </c>
      <c r="I37" s="16">
        <f t="shared" si="2"/>
        <v>36.865919999999882</v>
      </c>
      <c r="J37" s="16">
        <f t="shared" si="3"/>
        <v>368659199.99999881</v>
      </c>
    </row>
    <row r="38" spans="2:10" x14ac:dyDescent="0.35">
      <c r="B38" s="8">
        <v>34</v>
      </c>
      <c r="C38" s="9">
        <v>45782</v>
      </c>
      <c r="D38" s="10">
        <v>287.52</v>
      </c>
      <c r="E38" s="10">
        <f t="shared" si="4"/>
        <v>4025.3199999999856</v>
      </c>
      <c r="F38" s="14">
        <f t="shared" si="0"/>
        <v>31</v>
      </c>
      <c r="G38" s="16">
        <f t="shared" si="7"/>
        <v>35.555155287671113</v>
      </c>
      <c r="H38" s="19">
        <f t="shared" si="1"/>
        <v>355551552.87671113</v>
      </c>
      <c r="I38" s="16">
        <f t="shared" si="2"/>
        <v>35.555155287671113</v>
      </c>
      <c r="J38" s="16">
        <f t="shared" si="3"/>
        <v>355551552.87671113</v>
      </c>
    </row>
    <row r="39" spans="2:10" x14ac:dyDescent="0.35">
      <c r="B39" s="8">
        <v>35</v>
      </c>
      <c r="C39" s="9">
        <v>45813</v>
      </c>
      <c r="D39" s="10">
        <v>287.52</v>
      </c>
      <c r="E39" s="10">
        <f t="shared" si="4"/>
        <v>3737.7999999999856</v>
      </c>
      <c r="F39" s="14">
        <f t="shared" si="0"/>
        <v>30</v>
      </c>
      <c r="G39" s="16">
        <f t="shared" si="7"/>
        <v>31.950509589040976</v>
      </c>
      <c r="H39" s="19">
        <f t="shared" si="1"/>
        <v>319505095.89040977</v>
      </c>
      <c r="I39" s="16">
        <f t="shared" si="2"/>
        <v>31.950509589040976</v>
      </c>
      <c r="J39" s="16">
        <f t="shared" si="3"/>
        <v>319505095.89040977</v>
      </c>
    </row>
    <row r="40" spans="2:10" x14ac:dyDescent="0.35">
      <c r="B40" s="8">
        <v>36</v>
      </c>
      <c r="C40" s="9">
        <v>45843</v>
      </c>
      <c r="D40" s="10">
        <v>287.52</v>
      </c>
      <c r="E40" s="10">
        <f t="shared" si="4"/>
        <v>3450.2799999999856</v>
      </c>
      <c r="F40" s="14">
        <f t="shared" si="0"/>
        <v>31</v>
      </c>
      <c r="G40" s="16">
        <f t="shared" si="7"/>
        <v>30.475897863013572</v>
      </c>
      <c r="H40" s="19">
        <f t="shared" si="1"/>
        <v>304758978.63013572</v>
      </c>
      <c r="I40" s="16">
        <f t="shared" si="2"/>
        <v>30.475897863013572</v>
      </c>
      <c r="J40" s="16">
        <f t="shared" si="3"/>
        <v>304758978.63013572</v>
      </c>
    </row>
    <row r="41" spans="2:10" x14ac:dyDescent="0.35">
      <c r="B41" s="8">
        <v>37</v>
      </c>
      <c r="C41" s="9">
        <v>45874</v>
      </c>
      <c r="D41" s="10">
        <v>287.52</v>
      </c>
      <c r="E41" s="10">
        <f t="shared" si="4"/>
        <v>3162.7599999999857</v>
      </c>
      <c r="F41" s="14">
        <f t="shared" si="0"/>
        <v>31</v>
      </c>
      <c r="G41" s="16">
        <f t="shared" si="7"/>
        <v>27.936269150684808</v>
      </c>
      <c r="H41" s="19">
        <f t="shared" si="1"/>
        <v>279362691.5068481</v>
      </c>
      <c r="I41" s="16">
        <f t="shared" si="2"/>
        <v>27.936269150684808</v>
      </c>
      <c r="J41" s="16">
        <f t="shared" si="3"/>
        <v>279362691.5068481</v>
      </c>
    </row>
    <row r="42" spans="2:10" x14ac:dyDescent="0.35">
      <c r="B42" s="8">
        <v>38</v>
      </c>
      <c r="C42" s="9">
        <v>45905</v>
      </c>
      <c r="D42" s="10">
        <v>287.52</v>
      </c>
      <c r="E42" s="10">
        <f t="shared" si="4"/>
        <v>2875.2399999999857</v>
      </c>
      <c r="F42" s="14">
        <f t="shared" si="0"/>
        <v>30</v>
      </c>
      <c r="G42" s="16">
        <f t="shared" si="7"/>
        <v>24.577393972602618</v>
      </c>
      <c r="H42" s="19">
        <f t="shared" si="1"/>
        <v>245773939.72602618</v>
      </c>
      <c r="I42" s="16">
        <f t="shared" si="2"/>
        <v>24.577393972602618</v>
      </c>
      <c r="J42" s="16">
        <f t="shared" si="3"/>
        <v>245773939.72602618</v>
      </c>
    </row>
    <row r="43" spans="2:10" x14ac:dyDescent="0.35">
      <c r="B43" s="8">
        <v>39</v>
      </c>
      <c r="C43" s="9">
        <v>45935</v>
      </c>
      <c r="D43" s="10">
        <v>287.52</v>
      </c>
      <c r="E43" s="10">
        <f t="shared" si="4"/>
        <v>2587.7199999999857</v>
      </c>
      <c r="F43" s="14">
        <f t="shared" si="0"/>
        <v>31</v>
      </c>
      <c r="G43" s="16">
        <f t="shared" si="7"/>
        <v>22.85701172602727</v>
      </c>
      <c r="H43" s="19">
        <f t="shared" si="1"/>
        <v>228570117.26027271</v>
      </c>
      <c r="I43" s="16">
        <f t="shared" si="2"/>
        <v>22.85701172602727</v>
      </c>
      <c r="J43" s="16">
        <f t="shared" si="3"/>
        <v>228570117.26027271</v>
      </c>
    </row>
    <row r="44" spans="2:10" x14ac:dyDescent="0.35">
      <c r="B44" s="8">
        <v>40</v>
      </c>
      <c r="C44" s="9">
        <v>45966</v>
      </c>
      <c r="D44" s="10">
        <v>287.52</v>
      </c>
      <c r="E44" s="10">
        <f t="shared" si="4"/>
        <v>2300.1999999999857</v>
      </c>
      <c r="F44" s="14">
        <f t="shared" si="0"/>
        <v>30</v>
      </c>
      <c r="G44" s="16">
        <f t="shared" si="7"/>
        <v>19.661983561643716</v>
      </c>
      <c r="H44" s="19">
        <f t="shared" si="1"/>
        <v>196619835.61643717</v>
      </c>
      <c r="I44" s="16">
        <f t="shared" si="2"/>
        <v>19.661983561643716</v>
      </c>
      <c r="J44" s="16">
        <f t="shared" si="3"/>
        <v>196619835.61643717</v>
      </c>
    </row>
    <row r="45" spans="2:10" x14ac:dyDescent="0.35">
      <c r="B45" s="8">
        <v>41</v>
      </c>
      <c r="C45" s="9">
        <v>45996</v>
      </c>
      <c r="D45" s="10">
        <v>287.52</v>
      </c>
      <c r="E45" s="10">
        <f t="shared" si="4"/>
        <v>2012.6799999999857</v>
      </c>
      <c r="F45" s="14">
        <f t="shared" si="0"/>
        <v>31</v>
      </c>
      <c r="G45" s="16">
        <f t="shared" si="7"/>
        <v>17.77775430136974</v>
      </c>
      <c r="H45" s="19">
        <f t="shared" si="1"/>
        <v>177777543.01369739</v>
      </c>
      <c r="I45" s="16">
        <f t="shared" si="2"/>
        <v>17.77775430136974</v>
      </c>
      <c r="J45" s="16">
        <f t="shared" si="3"/>
        <v>177777543.01369739</v>
      </c>
    </row>
    <row r="46" spans="2:10" x14ac:dyDescent="0.35">
      <c r="B46" s="8">
        <v>42</v>
      </c>
      <c r="C46" s="9">
        <v>46027</v>
      </c>
      <c r="D46" s="10">
        <v>287.52</v>
      </c>
      <c r="E46" s="10">
        <f t="shared" si="4"/>
        <v>1725.1599999999858</v>
      </c>
      <c r="F46" s="14">
        <f t="shared" si="0"/>
        <v>31</v>
      </c>
      <c r="G46" s="16">
        <f t="shared" si="7"/>
        <v>15.238125589040971</v>
      </c>
      <c r="H46" s="19">
        <f t="shared" si="1"/>
        <v>152381255.89040971</v>
      </c>
      <c r="I46" s="16">
        <f t="shared" si="2"/>
        <v>15.238125589040971</v>
      </c>
      <c r="J46" s="16">
        <f t="shared" si="3"/>
        <v>152381255.89040971</v>
      </c>
    </row>
    <row r="47" spans="2:10" x14ac:dyDescent="0.35">
      <c r="B47" s="8">
        <v>43</v>
      </c>
      <c r="C47" s="9">
        <v>46058</v>
      </c>
      <c r="D47" s="10">
        <v>287.52</v>
      </c>
      <c r="E47" s="10">
        <f t="shared" si="4"/>
        <v>1437.6399999999858</v>
      </c>
      <c r="F47" s="14">
        <f t="shared" si="0"/>
        <v>28</v>
      </c>
      <c r="G47" s="16">
        <f t="shared" si="7"/>
        <v>11.46961008219167</v>
      </c>
      <c r="H47" s="19">
        <f t="shared" si="1"/>
        <v>114696100.8219167</v>
      </c>
      <c r="I47" s="16">
        <f t="shared" si="2"/>
        <v>11.46961008219167</v>
      </c>
      <c r="J47" s="16">
        <f t="shared" si="3"/>
        <v>114696100.8219167</v>
      </c>
    </row>
    <row r="48" spans="2:10" x14ac:dyDescent="0.35">
      <c r="B48" s="8">
        <v>44</v>
      </c>
      <c r="C48" s="9">
        <v>46086</v>
      </c>
      <c r="D48" s="10">
        <v>287.52</v>
      </c>
      <c r="E48" s="10">
        <f t="shared" si="4"/>
        <v>1150.1199999999858</v>
      </c>
      <c r="F48" s="14">
        <f t="shared" si="0"/>
        <v>31</v>
      </c>
      <c r="G48" s="16">
        <f t="shared" si="7"/>
        <v>10.158868164383437</v>
      </c>
      <c r="H48" s="19">
        <f t="shared" si="1"/>
        <v>101588681.64383437</v>
      </c>
      <c r="I48" s="16">
        <f t="shared" si="2"/>
        <v>10.158868164383437</v>
      </c>
      <c r="J48" s="16">
        <f t="shared" si="3"/>
        <v>101588681.64383437</v>
      </c>
    </row>
    <row r="49" spans="2:10" x14ac:dyDescent="0.35">
      <c r="B49" s="8">
        <v>45</v>
      </c>
      <c r="C49" s="9">
        <v>46117</v>
      </c>
      <c r="D49" s="10">
        <v>287.52</v>
      </c>
      <c r="E49" s="10">
        <f t="shared" si="4"/>
        <v>862.59999999998581</v>
      </c>
      <c r="F49" s="14">
        <f t="shared" si="0"/>
        <v>30</v>
      </c>
      <c r="G49" s="16">
        <f t="shared" si="7"/>
        <v>7.3734575342464543</v>
      </c>
      <c r="H49" s="19">
        <f t="shared" si="1"/>
        <v>73734575.342464536</v>
      </c>
      <c r="I49" s="16">
        <f t="shared" si="2"/>
        <v>7.3734575342464543</v>
      </c>
      <c r="J49" s="16">
        <f t="shared" si="3"/>
        <v>73734575.342464536</v>
      </c>
    </row>
    <row r="50" spans="2:10" x14ac:dyDescent="0.35">
      <c r="B50" s="8">
        <v>46</v>
      </c>
      <c r="C50" s="9">
        <v>46147</v>
      </c>
      <c r="D50" s="10">
        <v>287.52</v>
      </c>
      <c r="E50" s="10">
        <f t="shared" si="4"/>
        <v>575.07999999998583</v>
      </c>
      <c r="F50" s="14">
        <f t="shared" si="0"/>
        <v>31</v>
      </c>
      <c r="G50" s="16">
        <f t="shared" si="7"/>
        <v>5.0796107397259025</v>
      </c>
      <c r="H50" s="19">
        <f t="shared" si="1"/>
        <v>50796107.397259027</v>
      </c>
      <c r="I50" s="16">
        <f t="shared" si="2"/>
        <v>5.0796107397259025</v>
      </c>
      <c r="J50" s="16">
        <f t="shared" si="3"/>
        <v>50796107.397259027</v>
      </c>
    </row>
    <row r="51" spans="2:10" x14ac:dyDescent="0.35">
      <c r="B51" s="8">
        <v>47</v>
      </c>
      <c r="C51" s="9">
        <v>46178</v>
      </c>
      <c r="D51" s="10">
        <v>287.52</v>
      </c>
      <c r="E51" s="10">
        <f t="shared" si="4"/>
        <v>287.55999999998585</v>
      </c>
      <c r="F51" s="14">
        <f t="shared" si="0"/>
        <v>30</v>
      </c>
      <c r="G51" s="16">
        <f t="shared" si="7"/>
        <v>2.4580471232875505</v>
      </c>
      <c r="H51" s="19">
        <f t="shared" si="1"/>
        <v>24580471.232875504</v>
      </c>
      <c r="I51" s="16">
        <f t="shared" si="2"/>
        <v>2.4580471232875505</v>
      </c>
      <c r="J51" s="16">
        <f t="shared" si="3"/>
        <v>24580471.232875504</v>
      </c>
    </row>
    <row r="52" spans="2:10" x14ac:dyDescent="0.35">
      <c r="B52" s="8">
        <v>48</v>
      </c>
      <c r="C52" s="9">
        <v>46208</v>
      </c>
      <c r="D52" s="10">
        <v>287.52</v>
      </c>
      <c r="E52" s="10">
        <f t="shared" si="4"/>
        <v>3.9999999985866452E-2</v>
      </c>
      <c r="F52" s="14">
        <v>0</v>
      </c>
      <c r="G52" s="16">
        <f t="shared" si="5"/>
        <v>0</v>
      </c>
      <c r="H52" s="19">
        <f t="shared" si="1"/>
        <v>0</v>
      </c>
      <c r="I52" s="16">
        <f t="shared" si="2"/>
        <v>0</v>
      </c>
      <c r="J52" s="16">
        <f t="shared" si="3"/>
        <v>0</v>
      </c>
    </row>
    <row r="53" spans="2:10" s="1" customFormat="1" x14ac:dyDescent="0.35">
      <c r="B53" s="6"/>
      <c r="C53" s="6" t="s">
        <v>9</v>
      </c>
      <c r="D53" s="7">
        <f>SUM(D5:D52)</f>
        <v>13800.960000000014</v>
      </c>
      <c r="E53" s="7">
        <f>SUM(E4:E52)</f>
        <v>338125.47999999952</v>
      </c>
      <c r="F53" s="13">
        <f>SUM(F4:F52)</f>
        <v>1493</v>
      </c>
      <c r="G53" s="18">
        <f>SUM(G4:G52)</f>
        <v>3059.4105254201636</v>
      </c>
      <c r="H53" s="21">
        <f t="shared" ref="H53:J53" si="8">SUM(H4:H52)</f>
        <v>30594105254.201633</v>
      </c>
      <c r="I53" s="18">
        <f t="shared" si="8"/>
        <v>3061.4165435616405</v>
      </c>
      <c r="J53" s="18">
        <f t="shared" si="8"/>
        <v>30614165435.616405</v>
      </c>
    </row>
    <row r="54" spans="2:10" x14ac:dyDescent="0.35">
      <c r="G54" s="2"/>
      <c r="H54" s="21"/>
    </row>
    <row r="55" spans="2:10" x14ac:dyDescent="0.35">
      <c r="B55" s="11" t="s">
        <v>8</v>
      </c>
      <c r="C55" s="11"/>
      <c r="D55" s="11"/>
      <c r="E55" s="11"/>
      <c r="G55" s="4"/>
      <c r="H55" s="22"/>
      <c r="I55" s="28"/>
      <c r="J55" s="28"/>
    </row>
  </sheetData>
  <mergeCells count="1">
    <mergeCell ref="I55:J55"/>
  </mergeCells>
  <pageMargins left="0.7" right="0.7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Working</vt:lpstr>
      <vt:lpstr>Working!Print_Area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2024-11-14T07:30:15Z</dcterms:modified>
</cp:coreProperties>
</file>